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X:\SU\_Administration\FOR Publication-New Website format\2026-03-23\"/>
    </mc:Choice>
  </mc:AlternateContent>
  <xr:revisionPtr revIDLastSave="0" documentId="8_{4445054C-2158-45DA-89AC-8A781AE6A015}" xr6:coauthVersionLast="47" xr6:coauthVersionMax="47" xr10:uidLastSave="{00000000-0000-0000-0000-000000000000}"/>
  <bookViews>
    <workbookView xWindow="28680" yWindow="-6660" windowWidth="29040" windowHeight="17520" xr2:uid="{1E35BC5C-C7C9-2544-8794-80765B86A37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3" i="1" l="1"/>
  <c r="B5" i="1"/>
  <c r="B6" i="1" s="1"/>
  <c r="B11" i="1"/>
  <c r="B17" i="1"/>
  <c r="B7" i="1" l="1"/>
  <c r="B8" i="1" s="1"/>
  <c r="B10" i="1" s="1"/>
  <c r="B12" i="1" l="1"/>
  <c r="B13" i="1" s="1"/>
  <c r="B14" i="1" s="1"/>
  <c r="B16" i="1" s="1"/>
  <c r="B18" i="1" s="1"/>
</calcChain>
</file>

<file path=xl/sharedStrings.xml><?xml version="1.0" encoding="utf-8"?>
<sst xmlns="http://schemas.openxmlformats.org/spreadsheetml/2006/main" count="20" uniqueCount="20">
  <si>
    <t xml:space="preserve">Total Monthly Work Hours per Worker @ 26 days and 8 hrs/day.  Actuals to be used. </t>
  </si>
  <si>
    <t>Labour Minute Cost (LMC) (₹/min)</t>
  </si>
  <si>
    <t>Labour Cost per Garment (₹)</t>
  </si>
  <si>
    <t>New Labour Minute Cost (LMC) (₹/min)</t>
  </si>
  <si>
    <t>New Labour Cost per Garment (₹)</t>
  </si>
  <si>
    <t>FOB Price per Garment (₹). Value is just an estimate. Factory manager would know actual figure.</t>
  </si>
  <si>
    <t>Additional % on FOB Price Needed</t>
  </si>
  <si>
    <t>If we assume factory effiiciency to be 60% then factor it. To be used only in case of SMV is used. If SAM is used then efficiency factor will be 1. Use actual estimate of factory efficiency.</t>
  </si>
  <si>
    <r>
      <t>I</t>
    </r>
    <r>
      <rPr>
        <sz val="11"/>
        <color theme="1"/>
        <rFont val="Calibri (Body)"/>
      </rPr>
      <t xml:space="preserve">f your factory producers multiple garments then weighted average can be used for calculations. E.g if volume of basic tees, polo and hoodies are taken to be v1, v2 and v3 and SMVs are taken to be s1, s2 and s3 then weighted average of SMV= (v1*s1+v2*s2+v3*s3)/(v1+v2+v3). In the same way if we take FOB prices to be F1, F2 and F3 then weighted FOB will be =(f1*v1+f2*v2+f3*v3)/(v1+v2+v3). </t>
    </r>
  </si>
  <si>
    <t>Total Monthly labor hours for factory</t>
  </si>
  <si>
    <t xml:space="preserve">New Total Monthly Wage Cost on Living Wage basis (₹)@20500* Note: Use Living wage estimated for the current year. </t>
  </si>
  <si>
    <t>Total Monthly Wage Cost (₹) @8996 as minimum wage (basic+DA). B. Exclusions are provident fund.. B4*8996. This 8996, a hypothetical wage figure in a factory,  is to be substituted with actual number.</t>
  </si>
  <si>
    <t>Year (2025)</t>
  </si>
  <si>
    <t>Cost Category (figures in INR)</t>
  </si>
  <si>
    <t>Total Number of Workers as applicable to the factory. Number used is a random figure for sake of illustration.</t>
  </si>
  <si>
    <t>Total Monthly Work Minutes for Factory</t>
  </si>
  <si>
    <t>Additional Labour Cost per Garment (₹) b13-b10</t>
  </si>
  <si>
    <t>new FOB percentage=b16*b17</t>
  </si>
  <si>
    <t xml:space="preserve">Standard Minute Value (SMV) per Garment  . You can also use Standard allowance minute (SAM). If SAM is used then efficiency of factory  will be 1. see row 17. </t>
  </si>
  <si>
    <t>Living Wage differential calculator at Factory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</si>
</sst>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
    <font>
      <sz val="12"/>
      <color theme="1"/>
      <name val="Calibri"/>
      <family val="2"/>
      <scheme val="minor"/>
    </font>
    <font>
      <b/>
      <sz val="11"/>
      <color theme="1"/>
      <name val="Calibri (Body)"/>
    </font>
    <font>
      <sz val="11"/>
      <color theme="1"/>
      <name val="Calibri"/>
      <family val="2"/>
      <scheme val="minor"/>
    </font>
    <font>
      <sz val="11"/>
      <color theme="1"/>
      <name val="Calibri (Body)"/>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0">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2" fillId="0" borderId="0" xfId="0" applyFont="1"/>
    <xf numFmtId="0" fontId="2" fillId="0" borderId="0" xfId="0" applyFont="1" applyAlignment="1">
      <alignment wrapText="1"/>
    </xf>
    <xf numFmtId="0" fontId="1" fillId="0" borderId="2" xfId="0" applyFont="1" applyBorder="1" applyAlignment="1">
      <alignment horizontal="center"/>
    </xf>
    <xf numFmtId="0" fontId="2"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4DCD4-55E3-1844-9957-6FB9E2585534}">
  <dimension ref="A1:B21"/>
  <sheetViews>
    <sheetView tabSelected="1" workbookViewId="0">
      <selection sqref="A1:B1"/>
    </sheetView>
  </sheetViews>
  <sheetFormatPr defaultColWidth="10.6640625" defaultRowHeight="15.5"/>
  <cols>
    <col min="1" max="1" width="97" customWidth="1"/>
  </cols>
  <sheetData>
    <row r="1" spans="1:2">
      <c r="A1" s="8" t="s">
        <v>19</v>
      </c>
      <c r="B1" s="9"/>
    </row>
    <row r="2" spans="1:2" ht="21" customHeight="1">
      <c r="A2" s="1" t="s">
        <v>13</v>
      </c>
      <c r="B2" s="1" t="s">
        <v>12</v>
      </c>
    </row>
    <row r="3" spans="1:2" ht="191" customHeight="1">
      <c r="A3" s="2" t="s">
        <v>11</v>
      </c>
      <c r="B3" s="1">
        <f>B4*8996</f>
        <v>1979120</v>
      </c>
    </row>
    <row r="4" spans="1:2" ht="44" customHeight="1">
      <c r="A4" s="2" t="s">
        <v>14</v>
      </c>
      <c r="B4" s="1">
        <v>220</v>
      </c>
    </row>
    <row r="5" spans="1:2" ht="44" customHeight="1">
      <c r="A5" s="2" t="s">
        <v>0</v>
      </c>
      <c r="B5" s="1">
        <f>26*8</f>
        <v>208</v>
      </c>
    </row>
    <row r="6" spans="1:2" ht="21" customHeight="1">
      <c r="A6" s="1" t="s">
        <v>9</v>
      </c>
      <c r="B6" s="1">
        <f>B4*B5</f>
        <v>45760</v>
      </c>
    </row>
    <row r="7" spans="1:2" ht="21" customHeight="1">
      <c r="A7" s="1" t="s">
        <v>15</v>
      </c>
      <c r="B7" s="1">
        <f>B4*B5*60</f>
        <v>2745600</v>
      </c>
    </row>
    <row r="8" spans="1:2" ht="21" customHeight="1">
      <c r="A8" s="1" t="s">
        <v>1</v>
      </c>
      <c r="B8" s="3">
        <f>B3/B7</f>
        <v>0.72083333333333333</v>
      </c>
    </row>
    <row r="9" spans="1:2" ht="41" customHeight="1">
      <c r="A9" s="2" t="s">
        <v>18</v>
      </c>
      <c r="B9" s="3">
        <v>17.72</v>
      </c>
    </row>
    <row r="10" spans="1:2" ht="21" customHeight="1">
      <c r="A10" s="1" t="s">
        <v>2</v>
      </c>
      <c r="B10" s="4">
        <f t="shared" ref="B10" si="0">B9*B8</f>
        <v>12.773166666666667</v>
      </c>
    </row>
    <row r="11" spans="1:2" ht="21" customHeight="1">
      <c r="A11" s="1" t="s">
        <v>10</v>
      </c>
      <c r="B11" s="1">
        <f>B4*20500</f>
        <v>4510000</v>
      </c>
    </row>
    <row r="12" spans="1:2" ht="21" customHeight="1">
      <c r="A12" s="1" t="s">
        <v>3</v>
      </c>
      <c r="B12" s="4">
        <f>B11/B7</f>
        <v>1.6426282051282051</v>
      </c>
    </row>
    <row r="13" spans="1:2" ht="21" customHeight="1">
      <c r="A13" s="1" t="s">
        <v>4</v>
      </c>
      <c r="B13" s="3">
        <f>B12*B9</f>
        <v>29.107371794871792</v>
      </c>
    </row>
    <row r="14" spans="1:2" ht="21" customHeight="1">
      <c r="A14" s="1" t="s">
        <v>16</v>
      </c>
      <c r="B14" s="3">
        <f>B13-B10</f>
        <v>16.334205128205127</v>
      </c>
    </row>
    <row r="15" spans="1:2" ht="80" customHeight="1">
      <c r="A15" s="2" t="s">
        <v>5</v>
      </c>
      <c r="B15" s="1">
        <v>560</v>
      </c>
    </row>
    <row r="16" spans="1:2" ht="21" customHeight="1">
      <c r="A16" s="1" t="s">
        <v>6</v>
      </c>
      <c r="B16" s="5">
        <f t="shared" ref="B16" si="1">B14/B15</f>
        <v>2.9168223443223441E-2</v>
      </c>
    </row>
    <row r="17" spans="1:2" ht="91" customHeight="1">
      <c r="A17" s="2" t="s">
        <v>7</v>
      </c>
      <c r="B17" s="3">
        <f>100/60</f>
        <v>1.6666666666666667</v>
      </c>
    </row>
    <row r="18" spans="1:2" ht="21" customHeight="1">
      <c r="A18" s="1" t="s">
        <v>17</v>
      </c>
      <c r="B18" s="3">
        <f t="shared" ref="B18" si="2">B17*B16</f>
        <v>4.8613705738705736E-2</v>
      </c>
    </row>
    <row r="19" spans="1:2" ht="16" customHeight="1">
      <c r="A19" s="6"/>
      <c r="B19" s="6"/>
    </row>
    <row r="20" spans="1:2" ht="16" customHeight="1">
      <c r="A20" s="6"/>
      <c r="B20" s="6"/>
    </row>
    <row r="21" spans="1:2" ht="147" customHeight="1">
      <c r="A21" s="7" t="s">
        <v>8</v>
      </c>
      <c r="B21" s="6"/>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ganapathy raju</dc:creator>
  <cp:lastModifiedBy>Kerstin Cron</cp:lastModifiedBy>
  <dcterms:created xsi:type="dcterms:W3CDTF">2025-04-14T07:18:58Z</dcterms:created>
  <dcterms:modified xsi:type="dcterms:W3CDTF">2026-03-20T06:40:05Z</dcterms:modified>
</cp:coreProperties>
</file>